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итульный" sheetId="2" r:id="rId1"/>
    <sheet name="Лист1" sheetId="1" r:id="rId2"/>
  </sheets>
  <calcPr calcId="162913"/>
</workbook>
</file>

<file path=xl/calcChain.xml><?xml version="1.0" encoding="utf-8"?>
<calcChain xmlns="http://schemas.openxmlformats.org/spreadsheetml/2006/main">
  <c r="L51" i="1" l="1"/>
  <c r="M51" i="1"/>
  <c r="N51" i="1"/>
  <c r="O51" i="1"/>
  <c r="P51" i="1"/>
  <c r="Q51" i="1"/>
  <c r="K51" i="1"/>
  <c r="F51" i="1"/>
  <c r="G51" i="1"/>
  <c r="H51" i="1"/>
  <c r="I51" i="1"/>
  <c r="J51" i="1"/>
  <c r="L47" i="1"/>
  <c r="M47" i="1"/>
  <c r="N47" i="1"/>
  <c r="O47" i="1"/>
  <c r="P47" i="1"/>
  <c r="Q47" i="1"/>
  <c r="K47" i="1"/>
  <c r="F47" i="1"/>
  <c r="G47" i="1"/>
  <c r="H47" i="1"/>
  <c r="I47" i="1"/>
  <c r="J47" i="1"/>
  <c r="J42" i="1" s="1"/>
  <c r="N43" i="1"/>
  <c r="O43" i="1"/>
  <c r="P43" i="1"/>
  <c r="Q43" i="1"/>
  <c r="K43" i="1"/>
  <c r="L43" i="1"/>
  <c r="M43" i="1"/>
  <c r="F43" i="1"/>
  <c r="F42" i="1" s="1"/>
  <c r="G43" i="1"/>
  <c r="H43" i="1"/>
  <c r="H42" i="1" s="1"/>
  <c r="H9" i="1" s="1"/>
  <c r="I43" i="1"/>
  <c r="J43" i="1"/>
  <c r="I42" i="1"/>
  <c r="I9" i="1" s="1"/>
  <c r="N42" i="1"/>
  <c r="E42" i="1"/>
  <c r="E9" i="1" s="1"/>
  <c r="F23" i="1"/>
  <c r="G23" i="1"/>
  <c r="H23" i="1"/>
  <c r="I23" i="1"/>
  <c r="J23" i="1"/>
  <c r="K23" i="1"/>
  <c r="L23" i="1"/>
  <c r="M23" i="1"/>
  <c r="N23" i="1"/>
  <c r="O23" i="1"/>
  <c r="P23" i="1"/>
  <c r="Q23" i="1"/>
  <c r="F19" i="1"/>
  <c r="G19" i="1"/>
  <c r="H19" i="1"/>
  <c r="I19" i="1"/>
  <c r="J19" i="1"/>
  <c r="K19" i="1"/>
  <c r="L19" i="1"/>
  <c r="M19" i="1"/>
  <c r="N19" i="1"/>
  <c r="O19" i="1"/>
  <c r="P19" i="1"/>
  <c r="Q19" i="1"/>
  <c r="F10" i="1"/>
  <c r="G10" i="1"/>
  <c r="H10" i="1"/>
  <c r="I10" i="1"/>
  <c r="J10" i="1"/>
  <c r="K10" i="1"/>
  <c r="L10" i="1"/>
  <c r="M10" i="1"/>
  <c r="N10" i="1"/>
  <c r="O10" i="1"/>
  <c r="P10" i="1"/>
  <c r="Q10" i="1"/>
  <c r="O42" i="1" l="1"/>
  <c r="O9" i="1" s="1"/>
  <c r="L42" i="1"/>
  <c r="L9" i="1" s="1"/>
  <c r="K42" i="1"/>
  <c r="K9" i="1" s="1"/>
  <c r="M42" i="1"/>
  <c r="G42" i="1"/>
  <c r="G9" i="1" s="1"/>
  <c r="N9" i="1"/>
  <c r="F9" i="1"/>
  <c r="J9" i="1"/>
  <c r="M9" i="1"/>
  <c r="R68" i="1"/>
  <c r="R67" i="1"/>
  <c r="R65" i="1"/>
  <c r="R64" i="1"/>
  <c r="L55" i="1" l="1"/>
  <c r="K55" i="1"/>
  <c r="E10" i="1" l="1"/>
  <c r="E51" i="1"/>
  <c r="E47" i="1"/>
  <c r="E19" i="1"/>
  <c r="O55" i="1" l="1"/>
  <c r="M55" i="1"/>
  <c r="N55" i="1"/>
  <c r="P42" i="1"/>
  <c r="P9" i="1" s="1"/>
  <c r="E23" i="1"/>
  <c r="P55" i="1" l="1"/>
  <c r="Q42" i="1"/>
  <c r="Q55" i="1" l="1"/>
  <c r="Q9" i="1"/>
  <c r="E43" i="1"/>
</calcChain>
</file>

<file path=xl/sharedStrings.xml><?xml version="1.0" encoding="utf-8"?>
<sst xmlns="http://schemas.openxmlformats.org/spreadsheetml/2006/main" count="141" uniqueCount="132">
  <si>
    <t>Индекс</t>
  </si>
  <si>
    <t>Наименование циклов, дисциплин, профессиональных модулей, МДК, практик</t>
  </si>
  <si>
    <t>Учебная нагрузка обучающихся (час.)</t>
  </si>
  <si>
    <t>максимальная</t>
  </si>
  <si>
    <t>самостоятельная учебная работа</t>
  </si>
  <si>
    <t>Обязательная</t>
  </si>
  <si>
    <t>II курс</t>
  </si>
  <si>
    <t>III курс</t>
  </si>
  <si>
    <t>всего занятий</t>
  </si>
  <si>
    <t>в т. ч.</t>
  </si>
  <si>
    <t>лаб. и практ. занятий</t>
  </si>
  <si>
    <t>курсовых работ (проектов)</t>
  </si>
  <si>
    <t>16 нед.</t>
  </si>
  <si>
    <t>23 нед.</t>
  </si>
  <si>
    <t>3 сем.</t>
  </si>
  <si>
    <t>4 сем.</t>
  </si>
  <si>
    <t>5 сем.</t>
  </si>
  <si>
    <t>6 сем.</t>
  </si>
  <si>
    <t>Физическая культура</t>
  </si>
  <si>
    <t>Математика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</si>
  <si>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</si>
  <si>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</si>
  <si>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</si>
  <si>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</si>
  <si>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</si>
  <si>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</si>
  <si>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</si>
  <si>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</si>
  <si>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ЕН.00</t>
  </si>
  <si>
    <t>Математический и общий естественно – научный цикл</t>
  </si>
  <si>
    <t>ЕН.01</t>
  </si>
  <si>
    <t>ЕН.02</t>
  </si>
  <si>
    <t>П.00</t>
  </si>
  <si>
    <t>Профессиональный цикл</t>
  </si>
  <si>
    <t>ОП.00</t>
  </si>
  <si>
    <t>Общепрофессиональные дисциплины</t>
  </si>
  <si>
    <t>ОП.01</t>
  </si>
  <si>
    <t>ОП.02</t>
  </si>
  <si>
    <t>ОП.03</t>
  </si>
  <si>
    <t>ОП.04</t>
  </si>
  <si>
    <t>ОП.05</t>
  </si>
  <si>
    <t>ОП.06</t>
  </si>
  <si>
    <t>ОП.07</t>
  </si>
  <si>
    <t>ОП.08</t>
  </si>
  <si>
    <t>Информационные технологии в профессиональной деятельности</t>
  </si>
  <si>
    <t>ОП.09</t>
  </si>
  <si>
    <t>ОП.10</t>
  </si>
  <si>
    <t>ОП.11</t>
  </si>
  <si>
    <t>Безопасность жизнедеятельности</t>
  </si>
  <si>
    <t>ПМ.00</t>
  </si>
  <si>
    <t>Профессиональные модули</t>
  </si>
  <si>
    <t>МДК.01.01</t>
  </si>
  <si>
    <t>УП.01</t>
  </si>
  <si>
    <t>Учебная практика</t>
  </si>
  <si>
    <t>ПМ.02</t>
  </si>
  <si>
    <t>МДК.02.01</t>
  </si>
  <si>
    <t>УП.02</t>
  </si>
  <si>
    <t>ПМ.03</t>
  </si>
  <si>
    <t>Всего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</si>
  <si>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</si>
  <si>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</si>
  <si>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</si>
  <si>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</si>
  <si>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</si>
  <si>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</si>
  <si>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</si>
  <si>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</si>
  <si>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1. Программа базовой подготовки</t>
  </si>
  <si>
    <t>1.1 Выпускная квалификационная работа в форме:</t>
  </si>
  <si>
    <t>дипломной работы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</si>
  <si>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</si>
  <si>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</si>
  <si>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</si>
  <si>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</si>
  <si>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</si>
  <si>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</si>
  <si>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дифференцированный зачет</t>
  </si>
  <si>
    <t>экзамен</t>
  </si>
  <si>
    <t>Основы растениеводства и животноводства</t>
  </si>
  <si>
    <t>ПМ 01</t>
  </si>
  <si>
    <t>ОП.12</t>
  </si>
  <si>
    <t>ОП.13</t>
  </si>
  <si>
    <t>Русский  язык и культура речи</t>
  </si>
  <si>
    <t>вариативка</t>
  </si>
  <si>
    <t>Информатика</t>
  </si>
  <si>
    <t>ОГСЭ.06</t>
  </si>
  <si>
    <t>ОГСЭ.07</t>
  </si>
  <si>
    <t>Экономика организации</t>
  </si>
  <si>
    <t>Статистика</t>
  </si>
  <si>
    <t>Документационное обеспечение управления</t>
  </si>
  <si>
    <t>Менеджмент</t>
  </si>
  <si>
    <t>Теория государства и права</t>
  </si>
  <si>
    <t>Конституционное право</t>
  </si>
  <si>
    <t>Административное право</t>
  </si>
  <si>
    <t>Основы экологического права</t>
  </si>
  <si>
    <t>Трудовое право</t>
  </si>
  <si>
    <t>Гражданское право</t>
  </si>
  <si>
    <t>Семейное право</t>
  </si>
  <si>
    <t>Гражданский процесс</t>
  </si>
  <si>
    <t>Страховое дело</t>
  </si>
  <si>
    <t>ОП.14</t>
  </si>
  <si>
    <t>ОП.15.</t>
  </si>
  <si>
    <t>ОП.16</t>
  </si>
  <si>
    <t>ОП.17</t>
  </si>
  <si>
    <t>Обеспечение реализации прав граждан в сфере пенсионного обеспечения и социальной защиты</t>
  </si>
  <si>
    <t xml:space="preserve"> Право социального обеспечения </t>
  </si>
  <si>
    <t>МДК.01.02</t>
  </si>
  <si>
    <t>Психология социально- правовой деятельности</t>
  </si>
  <si>
    <t>Организационное обеспечение деятельности учреждений социальной защиты населения и органов Пенсионного фонда Российской Федерации</t>
  </si>
  <si>
    <t>Организация работы органов и учреждений социальной защиты населения, органов Пенсионного фонда Российской Федерации (ПФР)</t>
  </si>
  <si>
    <t>МДК 03.01</t>
  </si>
  <si>
    <t>УП.03</t>
  </si>
  <si>
    <t>ПП.02</t>
  </si>
  <si>
    <t>Правоохранительные и судебные органы</t>
  </si>
  <si>
    <t>Уголовное право</t>
  </si>
  <si>
    <t>14 нед</t>
  </si>
  <si>
    <t>4 нед.</t>
  </si>
  <si>
    <t>6 нед.</t>
  </si>
  <si>
    <t>2 нед.</t>
  </si>
  <si>
    <t>Производственная практика (по профилю специальности)</t>
  </si>
  <si>
    <t>Основы предпринимательской деятельности в сельском хозяйстве</t>
  </si>
  <si>
    <t>всего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</si>
  <si>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4 часа на одного обучающегося на каждый учебный год</t>
    </r>
  </si>
  <si>
    <t>Выполнение дипломной работы с 20.05 по 16.06 (всего 4 нед.)</t>
  </si>
  <si>
    <t>Защита дипломной работы с 17.05. по 30.06 (всего 2 нед.)</t>
  </si>
  <si>
    <t>Основы финансовой грамотности</t>
  </si>
  <si>
    <t>Основы бережливого производства</t>
  </si>
  <si>
    <t>1 сем.</t>
  </si>
  <si>
    <t>2 сем.</t>
  </si>
  <si>
    <t>1,2,3,4,5,6</t>
  </si>
  <si>
    <t xml:space="preserve">Иностранный язык </t>
  </si>
  <si>
    <t xml:space="preserve">История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</si>
</sst>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sz val="8"/>
      <name val="Times New Roman"/>
      <family val="1"/>
      <charset val="204"/>
    </font>
    <font>
      <sz val="12"/>
      <color rgb="FFFF0000"/>
      <name val="Calibri"/>
      <family val="2"/>
      <scheme val="minor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2" borderId="0" xfId="0" applyFont="1" applyFill="1"/>
    <xf numFmtId="0" fontId="3" fillId="0" borderId="0" xfId="0" applyFont="1" applyFill="1"/>
    <xf numFmtId="0" fontId="8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5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5" fillId="2" borderId="1" xfId="0" applyFont="1" applyFill="1" applyBorder="1"/>
    <xf numFmtId="0" fontId="4" fillId="2" borderId="10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4" fillId="2" borderId="11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right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10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9528</xdr:colOff>
      <xdr:row>0</xdr:row>
      <xdr:rowOff>7773</xdr:rowOff>
    </xdr:from>
    <xdr:to>
      <xdr:col>16</xdr:col>
      <xdr:colOff>314328</xdr:colOff>
      <xdr:row>37</xdr:row>
      <xdr:rowOff>11276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512726" y="-1495425"/>
          <a:ext cx="7052003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21" sqref="E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68"/>
  <sheetViews>
    <sheetView zoomScale="80" zoomScaleNormal="80" workbookViewId="0">
      <pane ySplit="7" topLeftCell="A8" activePane="bottomLeft" state="frozen"/>
      <selection pane="bottomLeft" activeCell="U51" sqref="U51"/>
    </sheetView>
  </sheetViews>
  <sheetFormatPr defaultRowHeight="15.75" x14ac:dyDescent="0.25"/>
  <cols>
    <col min="1" max="1" width="12.42578125" style="1" bestFit="1" customWidth="1"/>
    <col min="2" max="2" width="48.5703125" style="1" customWidth="1"/>
    <col min="3" max="3" width="4.28515625" style="1" customWidth="1"/>
    <col min="4" max="4" width="4.5703125" style="1" customWidth="1"/>
    <col min="5" max="5" width="9.7109375" style="1" customWidth="1"/>
    <col min="6" max="6" width="6.28515625" style="1" customWidth="1"/>
    <col min="7" max="7" width="6.85546875" style="1" customWidth="1"/>
    <col min="8" max="8" width="6.85546875" style="4" customWidth="1"/>
    <col min="9" max="9" width="6.42578125" style="1" customWidth="1"/>
    <col min="10" max="10" width="8.85546875" style="1" customWidth="1"/>
    <col min="11" max="12" width="8.85546875" style="2" customWidth="1"/>
    <col min="13" max="17" width="8.140625" style="2" customWidth="1"/>
    <col min="18" max="16384" width="9.140625" style="1"/>
  </cols>
  <sheetData>
    <row r="1" spans="1:17" s="3" customFormat="1" ht="108" customHeight="1" x14ac:dyDescent="0.25">
      <c r="A1" s="39" t="s">
        <v>0</v>
      </c>
      <c r="B1" s="39" t="s">
        <v>1</v>
      </c>
      <c r="C1" s="43" t="s">
        <v>77</v>
      </c>
      <c r="D1" s="39" t="s">
        <v>76</v>
      </c>
      <c r="E1" s="38" t="s">
        <v>2</v>
      </c>
      <c r="F1" s="38"/>
      <c r="G1" s="38"/>
      <c r="H1" s="38"/>
      <c r="I1" s="38"/>
      <c r="J1" s="38"/>
      <c r="K1" s="9"/>
      <c r="L1" s="9"/>
      <c r="M1" s="38"/>
      <c r="N1" s="38"/>
      <c r="O1" s="38"/>
      <c r="P1" s="38"/>
      <c r="Q1" s="38"/>
    </row>
    <row r="2" spans="1:17" s="3" customFormat="1" ht="15.75" customHeight="1" x14ac:dyDescent="0.25">
      <c r="A2" s="39"/>
      <c r="B2" s="39"/>
      <c r="C2" s="44"/>
      <c r="D2" s="39"/>
      <c r="E2" s="39" t="s">
        <v>3</v>
      </c>
      <c r="F2" s="39" t="s">
        <v>4</v>
      </c>
      <c r="G2" s="38" t="s">
        <v>5</v>
      </c>
      <c r="H2" s="38"/>
      <c r="I2" s="38"/>
      <c r="J2" s="38"/>
      <c r="K2" s="9"/>
      <c r="L2" s="9"/>
      <c r="M2" s="38" t="s">
        <v>6</v>
      </c>
      <c r="N2" s="38"/>
      <c r="O2" s="38" t="s">
        <v>7</v>
      </c>
      <c r="P2" s="38"/>
      <c r="Q2" s="6"/>
    </row>
    <row r="3" spans="1:17" s="3" customFormat="1" ht="15.75" customHeight="1" x14ac:dyDescent="0.25">
      <c r="A3" s="39"/>
      <c r="B3" s="39"/>
      <c r="C3" s="44"/>
      <c r="D3" s="39"/>
      <c r="E3" s="39"/>
      <c r="F3" s="39"/>
      <c r="G3" s="39" t="s">
        <v>8</v>
      </c>
      <c r="H3" s="40" t="s">
        <v>9</v>
      </c>
      <c r="I3" s="41"/>
      <c r="J3" s="42"/>
      <c r="K3" s="29"/>
      <c r="L3" s="29"/>
      <c r="M3" s="5"/>
      <c r="N3" s="5"/>
      <c r="O3" s="5"/>
      <c r="P3" s="5"/>
      <c r="Q3" s="5"/>
    </row>
    <row r="4" spans="1:17" s="3" customFormat="1" ht="30.75" customHeight="1" x14ac:dyDescent="0.25">
      <c r="A4" s="39"/>
      <c r="B4" s="39"/>
      <c r="C4" s="44"/>
      <c r="D4" s="39"/>
      <c r="E4" s="39"/>
      <c r="F4" s="39"/>
      <c r="G4" s="39"/>
      <c r="H4" s="43" t="s">
        <v>83</v>
      </c>
      <c r="I4" s="39" t="s">
        <v>10</v>
      </c>
      <c r="J4" s="39" t="s">
        <v>11</v>
      </c>
      <c r="K4" s="9" t="s">
        <v>127</v>
      </c>
      <c r="L4" s="9" t="s">
        <v>128</v>
      </c>
      <c r="M4" s="5" t="s">
        <v>14</v>
      </c>
      <c r="N4" s="5" t="s">
        <v>15</v>
      </c>
      <c r="O4" s="5" t="s">
        <v>16</v>
      </c>
      <c r="P4" s="5" t="s">
        <v>17</v>
      </c>
      <c r="Q4" s="5"/>
    </row>
    <row r="5" spans="1:17" s="3" customFormat="1" x14ac:dyDescent="0.25">
      <c r="A5" s="39"/>
      <c r="B5" s="39"/>
      <c r="C5" s="44"/>
      <c r="D5" s="39"/>
      <c r="E5" s="39"/>
      <c r="F5" s="39"/>
      <c r="G5" s="39"/>
      <c r="H5" s="44"/>
      <c r="I5" s="39"/>
      <c r="J5" s="39"/>
      <c r="K5" s="9"/>
      <c r="L5" s="9"/>
      <c r="M5" s="5"/>
      <c r="N5" s="5"/>
      <c r="O5" s="5"/>
      <c r="P5" s="5"/>
      <c r="Q5" s="5"/>
    </row>
    <row r="6" spans="1:17" s="3" customFormat="1" x14ac:dyDescent="0.25">
      <c r="A6" s="39"/>
      <c r="B6" s="39"/>
      <c r="C6" s="44"/>
      <c r="D6" s="39"/>
      <c r="E6" s="39"/>
      <c r="F6" s="39"/>
      <c r="G6" s="39"/>
      <c r="H6" s="44"/>
      <c r="I6" s="39"/>
      <c r="J6" s="39"/>
      <c r="K6" s="9"/>
      <c r="L6" s="9"/>
      <c r="M6" s="5"/>
      <c r="N6" s="5">
        <v>22</v>
      </c>
      <c r="O6" s="5">
        <v>14</v>
      </c>
      <c r="P6" s="5">
        <v>9</v>
      </c>
      <c r="Q6" s="5"/>
    </row>
    <row r="7" spans="1:17" s="3" customFormat="1" x14ac:dyDescent="0.25">
      <c r="A7" s="39"/>
      <c r="B7" s="39"/>
      <c r="C7" s="45"/>
      <c r="D7" s="39"/>
      <c r="E7" s="39"/>
      <c r="F7" s="39"/>
      <c r="G7" s="39"/>
      <c r="H7" s="45"/>
      <c r="I7" s="39"/>
      <c r="J7" s="39"/>
      <c r="K7" s="9"/>
      <c r="L7" s="9"/>
      <c r="M7" s="5" t="s">
        <v>12</v>
      </c>
      <c r="N7" s="5" t="s">
        <v>13</v>
      </c>
      <c r="O7" s="5" t="s">
        <v>12</v>
      </c>
      <c r="P7" s="5" t="s">
        <v>115</v>
      </c>
      <c r="Q7" s="5"/>
    </row>
    <row r="8" spans="1:17" s="3" customFormat="1" ht="16.5" thickBot="1" x14ac:dyDescent="0.3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/>
      <c r="I8" s="5">
        <v>8</v>
      </c>
      <c r="J8" s="5">
        <v>9</v>
      </c>
      <c r="K8" s="9">
        <v>10</v>
      </c>
      <c r="L8" s="9">
        <v>11</v>
      </c>
      <c r="M8" s="5">
        <v>12</v>
      </c>
      <c r="N8" s="5">
        <v>13</v>
      </c>
      <c r="O8" s="5">
        <v>14</v>
      </c>
      <c r="P8" s="5">
        <v>15</v>
      </c>
      <c r="Q8" s="5"/>
    </row>
    <row r="9" spans="1:17" s="12" customFormat="1" ht="21" customHeight="1" thickBot="1" x14ac:dyDescent="0.3">
      <c r="A9" s="20" t="s">
        <v>32</v>
      </c>
      <c r="B9" s="23" t="s">
        <v>33</v>
      </c>
      <c r="C9" s="22"/>
      <c r="D9" s="22"/>
      <c r="E9" s="22">
        <f>E10+E19+E23+E42</f>
        <v>3727</v>
      </c>
      <c r="F9" s="22">
        <f t="shared" ref="F9:Q9" si="0">F10+F19+F23+F42</f>
        <v>2815</v>
      </c>
      <c r="G9" s="22">
        <f t="shared" si="0"/>
        <v>480</v>
      </c>
      <c r="H9" s="22">
        <f t="shared" si="0"/>
        <v>684</v>
      </c>
      <c r="I9" s="22">
        <f t="shared" si="0"/>
        <v>218</v>
      </c>
      <c r="J9" s="22">
        <f t="shared" si="0"/>
        <v>12</v>
      </c>
      <c r="K9" s="22">
        <f t="shared" si="0"/>
        <v>80</v>
      </c>
      <c r="L9" s="22">
        <f t="shared" si="0"/>
        <v>80</v>
      </c>
      <c r="M9" s="22">
        <f t="shared" si="0"/>
        <v>80</v>
      </c>
      <c r="N9" s="22">
        <f t="shared" si="0"/>
        <v>80</v>
      </c>
      <c r="O9" s="22">
        <f t="shared" si="0"/>
        <v>80</v>
      </c>
      <c r="P9" s="22">
        <f t="shared" si="0"/>
        <v>80</v>
      </c>
      <c r="Q9" s="22">
        <f t="shared" si="0"/>
        <v>0</v>
      </c>
    </row>
    <row r="10" spans="1:17" s="12" customFormat="1" ht="33" customHeight="1" x14ac:dyDescent="0.25">
      <c r="A10" s="15" t="s">
        <v>20</v>
      </c>
      <c r="B10" s="15" t="s">
        <v>21</v>
      </c>
      <c r="C10" s="16"/>
      <c r="D10" s="16"/>
      <c r="E10" s="16">
        <f>SUM(E11:E17)</f>
        <v>672</v>
      </c>
      <c r="F10" s="16">
        <f t="shared" ref="F10:Q10" si="1">SUM(F11:F17)</f>
        <v>560</v>
      </c>
      <c r="G10" s="16">
        <f t="shared" si="1"/>
        <v>112</v>
      </c>
      <c r="H10" s="16">
        <f t="shared" si="1"/>
        <v>108</v>
      </c>
      <c r="I10" s="16">
        <f t="shared" si="1"/>
        <v>78</v>
      </c>
      <c r="J10" s="16">
        <f t="shared" si="1"/>
        <v>0</v>
      </c>
      <c r="K10" s="16">
        <f t="shared" si="1"/>
        <v>20</v>
      </c>
      <c r="L10" s="16">
        <f t="shared" si="1"/>
        <v>12</v>
      </c>
      <c r="M10" s="16">
        <f t="shared" si="1"/>
        <v>20</v>
      </c>
      <c r="N10" s="16">
        <f t="shared" si="1"/>
        <v>12</v>
      </c>
      <c r="O10" s="16">
        <f t="shared" si="1"/>
        <v>12</v>
      </c>
      <c r="P10" s="16">
        <f t="shared" si="1"/>
        <v>36</v>
      </c>
      <c r="Q10" s="16">
        <f t="shared" si="1"/>
        <v>0</v>
      </c>
    </row>
    <row r="11" spans="1:17" s="10" customFormat="1" ht="15" customHeight="1" x14ac:dyDescent="0.25">
      <c r="A11" s="31" t="s">
        <v>22</v>
      </c>
      <c r="B11" s="31" t="s">
        <v>23</v>
      </c>
      <c r="C11" s="31"/>
      <c r="D11" s="8">
        <v>6</v>
      </c>
      <c r="E11" s="8">
        <v>60</v>
      </c>
      <c r="F11" s="8">
        <v>52</v>
      </c>
      <c r="G11" s="8">
        <v>8</v>
      </c>
      <c r="H11" s="17"/>
      <c r="I11" s="8">
        <v>6</v>
      </c>
      <c r="J11" s="8"/>
      <c r="K11" s="8"/>
      <c r="L11" s="8"/>
      <c r="M11" s="8"/>
      <c r="N11" s="8"/>
      <c r="O11" s="8"/>
      <c r="P11" s="8">
        <v>8</v>
      </c>
      <c r="Q11" s="8"/>
    </row>
    <row r="12" spans="1:17" s="10" customFormat="1" ht="15" customHeight="1" x14ac:dyDescent="0.25">
      <c r="A12" s="31" t="s">
        <v>24</v>
      </c>
      <c r="B12" s="31" t="s">
        <v>131</v>
      </c>
      <c r="C12" s="31"/>
      <c r="D12" s="8">
        <v>6</v>
      </c>
      <c r="E12" s="8">
        <v>60</v>
      </c>
      <c r="F12" s="8">
        <v>52</v>
      </c>
      <c r="G12" s="8">
        <v>8</v>
      </c>
      <c r="H12" s="17"/>
      <c r="I12" s="8">
        <v>6</v>
      </c>
      <c r="J12" s="8"/>
      <c r="K12" s="8"/>
      <c r="L12" s="8"/>
      <c r="M12" s="8"/>
      <c r="N12" s="8"/>
      <c r="O12" s="8"/>
      <c r="P12" s="8">
        <v>8</v>
      </c>
      <c r="Q12" s="8"/>
    </row>
    <row r="13" spans="1:17" s="10" customFormat="1" ht="37.5" customHeight="1" x14ac:dyDescent="0.25">
      <c r="A13" s="31" t="s">
        <v>25</v>
      </c>
      <c r="B13" s="31" t="s">
        <v>130</v>
      </c>
      <c r="C13" s="31"/>
      <c r="D13" s="8">
        <v>6</v>
      </c>
      <c r="E13" s="8">
        <v>146</v>
      </c>
      <c r="F13" s="8">
        <v>110</v>
      </c>
      <c r="G13" s="8">
        <v>36</v>
      </c>
      <c r="H13" s="17"/>
      <c r="I13" s="8">
        <v>30</v>
      </c>
      <c r="J13" s="8"/>
      <c r="K13" s="8">
        <v>6</v>
      </c>
      <c r="L13" s="8">
        <v>6</v>
      </c>
      <c r="M13" s="8">
        <v>6</v>
      </c>
      <c r="N13" s="8">
        <v>6</v>
      </c>
      <c r="O13" s="8">
        <v>6</v>
      </c>
      <c r="P13" s="8">
        <v>6</v>
      </c>
      <c r="Q13" s="8"/>
    </row>
    <row r="14" spans="1:17" s="10" customFormat="1" ht="26.25" customHeight="1" x14ac:dyDescent="0.25">
      <c r="A14" s="31" t="s">
        <v>26</v>
      </c>
      <c r="B14" s="31" t="s">
        <v>18</v>
      </c>
      <c r="C14" s="8"/>
      <c r="D14" s="32" t="s">
        <v>129</v>
      </c>
      <c r="E14" s="8">
        <v>244</v>
      </c>
      <c r="F14" s="8">
        <v>208</v>
      </c>
      <c r="G14" s="8">
        <v>36</v>
      </c>
      <c r="H14" s="17"/>
      <c r="I14" s="8">
        <v>30</v>
      </c>
      <c r="J14" s="8"/>
      <c r="K14" s="8">
        <v>6</v>
      </c>
      <c r="L14" s="8">
        <v>6</v>
      </c>
      <c r="M14" s="8">
        <v>6</v>
      </c>
      <c r="N14" s="8">
        <v>6</v>
      </c>
      <c r="O14" s="8">
        <v>6</v>
      </c>
      <c r="P14" s="8">
        <v>6</v>
      </c>
      <c r="Q14" s="8"/>
    </row>
    <row r="15" spans="1:17" s="19" customFormat="1" ht="15" customHeight="1" x14ac:dyDescent="0.25">
      <c r="A15" s="18" t="s">
        <v>27</v>
      </c>
      <c r="B15" s="18" t="s">
        <v>125</v>
      </c>
      <c r="C15" s="17"/>
      <c r="D15" s="17">
        <v>1</v>
      </c>
      <c r="E15" s="17">
        <v>54</v>
      </c>
      <c r="F15" s="17">
        <v>46</v>
      </c>
      <c r="G15" s="17">
        <v>8</v>
      </c>
      <c r="H15" s="17">
        <v>36</v>
      </c>
      <c r="I15" s="17">
        <v>2</v>
      </c>
      <c r="J15" s="17"/>
      <c r="K15" s="17">
        <v>8</v>
      </c>
      <c r="L15" s="17"/>
      <c r="M15" s="17"/>
      <c r="N15" s="17"/>
      <c r="O15" s="17"/>
      <c r="P15" s="17"/>
      <c r="Q15" s="17"/>
    </row>
    <row r="16" spans="1:17" s="19" customFormat="1" ht="15" customHeight="1" x14ac:dyDescent="0.25">
      <c r="A16" s="18" t="s">
        <v>85</v>
      </c>
      <c r="B16" s="18" t="s">
        <v>82</v>
      </c>
      <c r="C16" s="17"/>
      <c r="D16" s="17">
        <v>3</v>
      </c>
      <c r="E16" s="17">
        <v>54</v>
      </c>
      <c r="F16" s="17">
        <v>46</v>
      </c>
      <c r="G16" s="17">
        <v>8</v>
      </c>
      <c r="H16" s="17">
        <v>36</v>
      </c>
      <c r="I16" s="17">
        <v>2</v>
      </c>
      <c r="J16" s="17"/>
      <c r="K16" s="17"/>
      <c r="L16" s="17"/>
      <c r="M16" s="17">
        <v>8</v>
      </c>
      <c r="N16" s="17"/>
      <c r="O16" s="17"/>
      <c r="P16" s="17"/>
      <c r="Q16" s="17"/>
    </row>
    <row r="17" spans="1:17" s="19" customFormat="1" ht="15" customHeight="1" thickBot="1" x14ac:dyDescent="0.3">
      <c r="A17" s="18" t="s">
        <v>86</v>
      </c>
      <c r="B17" s="18" t="s">
        <v>126</v>
      </c>
      <c r="C17" s="17"/>
      <c r="D17" s="17">
        <v>6</v>
      </c>
      <c r="E17" s="17">
        <v>54</v>
      </c>
      <c r="F17" s="17">
        <v>46</v>
      </c>
      <c r="G17" s="17">
        <v>8</v>
      </c>
      <c r="H17" s="17">
        <v>36</v>
      </c>
      <c r="I17" s="17">
        <v>2</v>
      </c>
      <c r="J17" s="17"/>
      <c r="K17" s="17"/>
      <c r="L17" s="17"/>
      <c r="M17" s="17"/>
      <c r="N17" s="17"/>
      <c r="O17" s="17"/>
      <c r="P17" s="17">
        <v>8</v>
      </c>
      <c r="Q17" s="17"/>
    </row>
    <row r="18" spans="1:17" s="12" customFormat="1" ht="21" customHeight="1" thickBot="1" x14ac:dyDescent="0.3">
      <c r="A18" s="20"/>
      <c r="B18" s="21" t="s">
        <v>121</v>
      </c>
      <c r="C18" s="22">
        <v>0</v>
      </c>
      <c r="D18" s="22">
        <v>10</v>
      </c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</row>
    <row r="19" spans="1:17" s="10" customFormat="1" ht="36" customHeight="1" x14ac:dyDescent="0.25">
      <c r="A19" s="11" t="s">
        <v>28</v>
      </c>
      <c r="B19" s="11" t="s">
        <v>29</v>
      </c>
      <c r="C19" s="9"/>
      <c r="D19" s="9"/>
      <c r="E19" s="9">
        <f>SUM(E20:E21)</f>
        <v>150</v>
      </c>
      <c r="F19" s="9">
        <f t="shared" ref="F19:Q19" si="2">SUM(F20:F21)</f>
        <v>128</v>
      </c>
      <c r="G19" s="9">
        <f t="shared" si="2"/>
        <v>22</v>
      </c>
      <c r="H19" s="9">
        <f t="shared" si="2"/>
        <v>0</v>
      </c>
      <c r="I19" s="9">
        <f t="shared" si="2"/>
        <v>16</v>
      </c>
      <c r="J19" s="9">
        <f t="shared" si="2"/>
        <v>0</v>
      </c>
      <c r="K19" s="9">
        <f t="shared" si="2"/>
        <v>8</v>
      </c>
      <c r="L19" s="9">
        <f t="shared" si="2"/>
        <v>14</v>
      </c>
      <c r="M19" s="9">
        <f t="shared" si="2"/>
        <v>0</v>
      </c>
      <c r="N19" s="9">
        <f t="shared" si="2"/>
        <v>0</v>
      </c>
      <c r="O19" s="9">
        <f t="shared" si="2"/>
        <v>0</v>
      </c>
      <c r="P19" s="9">
        <f t="shared" si="2"/>
        <v>0</v>
      </c>
      <c r="Q19" s="9">
        <f t="shared" si="2"/>
        <v>0</v>
      </c>
    </row>
    <row r="20" spans="1:17" s="10" customFormat="1" ht="15" customHeight="1" x14ac:dyDescent="0.25">
      <c r="A20" s="31" t="s">
        <v>30</v>
      </c>
      <c r="B20" s="31" t="s">
        <v>19</v>
      </c>
      <c r="C20" s="8"/>
      <c r="D20" s="8">
        <v>1</v>
      </c>
      <c r="E20" s="8">
        <v>60</v>
      </c>
      <c r="F20" s="8">
        <v>52</v>
      </c>
      <c r="G20" s="8">
        <v>8</v>
      </c>
      <c r="H20" s="8"/>
      <c r="I20" s="8">
        <v>6</v>
      </c>
      <c r="J20" s="8"/>
      <c r="K20" s="8">
        <v>8</v>
      </c>
      <c r="L20" s="8"/>
      <c r="M20" s="8"/>
      <c r="N20" s="8"/>
      <c r="O20" s="8"/>
      <c r="P20" s="8"/>
      <c r="Q20" s="8"/>
    </row>
    <row r="21" spans="1:17" s="10" customFormat="1" ht="16.5" thickBot="1" x14ac:dyDescent="0.3">
      <c r="A21" s="13" t="s">
        <v>31</v>
      </c>
      <c r="B21" s="31" t="s">
        <v>84</v>
      </c>
      <c r="C21" s="30"/>
      <c r="D21" s="30">
        <v>2</v>
      </c>
      <c r="E21" s="30">
        <v>90</v>
      </c>
      <c r="F21" s="30">
        <v>76</v>
      </c>
      <c r="G21" s="30">
        <v>14</v>
      </c>
      <c r="H21" s="30"/>
      <c r="I21" s="30">
        <v>10</v>
      </c>
      <c r="J21" s="30"/>
      <c r="K21" s="30"/>
      <c r="L21" s="30">
        <v>14</v>
      </c>
      <c r="M21" s="30"/>
      <c r="N21" s="30"/>
      <c r="O21" s="30"/>
      <c r="P21" s="30"/>
      <c r="Q21" s="33"/>
    </row>
    <row r="22" spans="1:17" s="12" customFormat="1" ht="21" customHeight="1" thickBot="1" x14ac:dyDescent="0.3">
      <c r="A22" s="20"/>
      <c r="B22" s="21" t="s">
        <v>121</v>
      </c>
      <c r="C22" s="22">
        <v>0</v>
      </c>
      <c r="D22" s="22">
        <v>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7" s="10" customFormat="1" ht="17.25" customHeight="1" x14ac:dyDescent="0.25">
      <c r="A23" s="15" t="s">
        <v>34</v>
      </c>
      <c r="B23" s="15" t="s">
        <v>35</v>
      </c>
      <c r="C23" s="16"/>
      <c r="D23" s="16"/>
      <c r="E23" s="16">
        <f t="shared" ref="E23:Q23" si="3">SUM(E24:E40)</f>
        <v>1631</v>
      </c>
      <c r="F23" s="16">
        <f t="shared" si="3"/>
        <v>1411</v>
      </c>
      <c r="G23" s="16">
        <f t="shared" si="3"/>
        <v>220</v>
      </c>
      <c r="H23" s="16">
        <f t="shared" si="3"/>
        <v>325</v>
      </c>
      <c r="I23" s="16">
        <f t="shared" si="3"/>
        <v>82</v>
      </c>
      <c r="J23" s="16">
        <f t="shared" si="3"/>
        <v>6</v>
      </c>
      <c r="K23" s="16">
        <f t="shared" si="3"/>
        <v>52</v>
      </c>
      <c r="L23" s="16">
        <f t="shared" si="3"/>
        <v>40</v>
      </c>
      <c r="M23" s="16">
        <f t="shared" si="3"/>
        <v>22</v>
      </c>
      <c r="N23" s="16">
        <f t="shared" si="3"/>
        <v>38</v>
      </c>
      <c r="O23" s="16">
        <f t="shared" si="3"/>
        <v>36</v>
      </c>
      <c r="P23" s="16">
        <f t="shared" si="3"/>
        <v>32</v>
      </c>
      <c r="Q23" s="16">
        <f t="shared" si="3"/>
        <v>0</v>
      </c>
    </row>
    <row r="24" spans="1:17" s="10" customFormat="1" ht="18" customHeight="1" x14ac:dyDescent="0.25">
      <c r="A24" s="31" t="s">
        <v>36</v>
      </c>
      <c r="B24" s="31" t="s">
        <v>91</v>
      </c>
      <c r="C24" s="8"/>
      <c r="D24" s="8">
        <v>1</v>
      </c>
      <c r="E24" s="8">
        <v>90</v>
      </c>
      <c r="F24" s="8">
        <v>78</v>
      </c>
      <c r="G24" s="8">
        <v>12</v>
      </c>
      <c r="H24" s="17">
        <v>20</v>
      </c>
      <c r="I24" s="8">
        <v>4</v>
      </c>
      <c r="J24" s="8"/>
      <c r="K24" s="8">
        <v>12</v>
      </c>
      <c r="L24" s="8"/>
      <c r="M24" s="8"/>
      <c r="N24" s="8"/>
      <c r="O24" s="8"/>
      <c r="P24" s="8"/>
      <c r="Q24" s="8"/>
    </row>
    <row r="25" spans="1:17" s="10" customFormat="1" ht="15" customHeight="1" x14ac:dyDescent="0.25">
      <c r="A25" s="31" t="s">
        <v>37</v>
      </c>
      <c r="B25" s="31" t="s">
        <v>92</v>
      </c>
      <c r="C25" s="8">
        <v>1</v>
      </c>
      <c r="D25" s="8"/>
      <c r="E25" s="8">
        <v>117</v>
      </c>
      <c r="F25" s="8">
        <v>103</v>
      </c>
      <c r="G25" s="8">
        <v>14</v>
      </c>
      <c r="H25" s="17">
        <v>16</v>
      </c>
      <c r="I25" s="8">
        <v>4</v>
      </c>
      <c r="J25" s="8"/>
      <c r="K25" s="8">
        <v>14</v>
      </c>
      <c r="L25" s="8"/>
      <c r="M25" s="8"/>
      <c r="N25" s="8"/>
      <c r="O25" s="8"/>
      <c r="P25" s="8"/>
      <c r="Q25" s="8"/>
    </row>
    <row r="26" spans="1:17" s="10" customFormat="1" ht="15" customHeight="1" x14ac:dyDescent="0.25">
      <c r="A26" s="31" t="s">
        <v>38</v>
      </c>
      <c r="B26" s="31" t="s">
        <v>93</v>
      </c>
      <c r="C26" s="8">
        <v>2</v>
      </c>
      <c r="D26" s="8"/>
      <c r="E26" s="8">
        <v>111</v>
      </c>
      <c r="F26" s="8">
        <v>97</v>
      </c>
      <c r="G26" s="8">
        <v>14</v>
      </c>
      <c r="H26" s="17">
        <v>14</v>
      </c>
      <c r="I26" s="8">
        <v>4</v>
      </c>
      <c r="J26" s="8"/>
      <c r="K26" s="8"/>
      <c r="L26" s="8">
        <v>14</v>
      </c>
      <c r="M26" s="8"/>
      <c r="N26" s="8"/>
      <c r="O26" s="8"/>
      <c r="P26" s="8"/>
      <c r="Q26" s="8"/>
    </row>
    <row r="27" spans="1:17" s="10" customFormat="1" x14ac:dyDescent="0.25">
      <c r="A27" s="31" t="s">
        <v>39</v>
      </c>
      <c r="B27" s="31" t="s">
        <v>94</v>
      </c>
      <c r="C27" s="8"/>
      <c r="D27" s="8">
        <v>1</v>
      </c>
      <c r="E27" s="8">
        <v>60</v>
      </c>
      <c r="F27" s="8">
        <v>52</v>
      </c>
      <c r="G27" s="8">
        <v>8</v>
      </c>
      <c r="H27" s="17">
        <v>4</v>
      </c>
      <c r="I27" s="8">
        <v>4</v>
      </c>
      <c r="J27" s="8"/>
      <c r="K27" s="8">
        <v>8</v>
      </c>
      <c r="L27" s="8"/>
      <c r="M27" s="8"/>
      <c r="N27" s="8"/>
      <c r="O27" s="8"/>
      <c r="P27" s="8"/>
      <c r="Q27" s="8"/>
    </row>
    <row r="28" spans="1:17" s="10" customFormat="1" x14ac:dyDescent="0.25">
      <c r="A28" s="31" t="s">
        <v>40</v>
      </c>
      <c r="B28" s="31" t="s">
        <v>95</v>
      </c>
      <c r="C28" s="8">
        <v>4</v>
      </c>
      <c r="D28" s="8"/>
      <c r="E28" s="8">
        <v>183</v>
      </c>
      <c r="F28" s="8">
        <v>157</v>
      </c>
      <c r="G28" s="8">
        <v>26</v>
      </c>
      <c r="H28" s="17">
        <v>34</v>
      </c>
      <c r="I28" s="8">
        <v>10</v>
      </c>
      <c r="J28" s="8">
        <v>6</v>
      </c>
      <c r="K28" s="8"/>
      <c r="L28" s="8"/>
      <c r="M28" s="8">
        <v>8</v>
      </c>
      <c r="N28" s="8">
        <v>18</v>
      </c>
      <c r="O28" s="8"/>
      <c r="P28" s="8"/>
      <c r="Q28" s="8"/>
    </row>
    <row r="29" spans="1:17" s="10" customFormat="1" x14ac:dyDescent="0.25">
      <c r="A29" s="31" t="s">
        <v>41</v>
      </c>
      <c r="B29" s="31" t="s">
        <v>96</v>
      </c>
      <c r="C29" s="8">
        <v>4</v>
      </c>
      <c r="D29" s="8"/>
      <c r="E29" s="8">
        <v>147</v>
      </c>
      <c r="F29" s="8">
        <v>127</v>
      </c>
      <c r="G29" s="8">
        <v>20</v>
      </c>
      <c r="H29" s="17">
        <v>30</v>
      </c>
      <c r="I29" s="8">
        <v>8</v>
      </c>
      <c r="J29" s="8"/>
      <c r="K29" s="8"/>
      <c r="L29" s="8"/>
      <c r="M29" s="8"/>
      <c r="N29" s="8">
        <v>20</v>
      </c>
      <c r="O29" s="8"/>
      <c r="P29" s="8"/>
      <c r="Q29" s="34"/>
    </row>
    <row r="30" spans="1:17" s="10" customFormat="1" x14ac:dyDescent="0.25">
      <c r="A30" s="31" t="s">
        <v>42</v>
      </c>
      <c r="B30" s="31" t="s">
        <v>97</v>
      </c>
      <c r="C30" s="8">
        <v>3</v>
      </c>
      <c r="D30" s="8"/>
      <c r="E30" s="8">
        <v>96</v>
      </c>
      <c r="F30" s="8">
        <v>82</v>
      </c>
      <c r="G30" s="8">
        <v>14</v>
      </c>
      <c r="H30" s="17">
        <v>10</v>
      </c>
      <c r="I30" s="8">
        <v>4</v>
      </c>
      <c r="J30" s="8"/>
      <c r="K30" s="8"/>
      <c r="L30" s="8"/>
      <c r="M30" s="8">
        <v>14</v>
      </c>
      <c r="N30" s="8"/>
      <c r="O30" s="8"/>
      <c r="P30" s="8"/>
      <c r="Q30" s="8"/>
    </row>
    <row r="31" spans="1:17" s="10" customFormat="1" x14ac:dyDescent="0.25">
      <c r="A31" s="13" t="s">
        <v>43</v>
      </c>
      <c r="B31" s="13" t="s">
        <v>98</v>
      </c>
      <c r="C31" s="30"/>
      <c r="D31" s="30">
        <v>6</v>
      </c>
      <c r="E31" s="30">
        <v>114</v>
      </c>
      <c r="F31" s="30">
        <v>98</v>
      </c>
      <c r="G31" s="30">
        <v>16</v>
      </c>
      <c r="H31" s="35">
        <v>24</v>
      </c>
      <c r="I31" s="30">
        <v>6</v>
      </c>
      <c r="J31" s="30"/>
      <c r="K31" s="30"/>
      <c r="L31" s="30"/>
      <c r="M31" s="30"/>
      <c r="N31" s="30"/>
      <c r="O31" s="30"/>
      <c r="P31" s="30">
        <v>16</v>
      </c>
      <c r="Q31" s="30"/>
    </row>
    <row r="32" spans="1:17" s="10" customFormat="1" x14ac:dyDescent="0.25">
      <c r="A32" s="13" t="s">
        <v>45</v>
      </c>
      <c r="B32" s="13" t="s">
        <v>99</v>
      </c>
      <c r="C32" s="30"/>
      <c r="D32" s="30">
        <v>2</v>
      </c>
      <c r="E32" s="30">
        <v>72</v>
      </c>
      <c r="F32" s="30">
        <v>60</v>
      </c>
      <c r="G32" s="30">
        <v>12</v>
      </c>
      <c r="H32" s="35">
        <v>12</v>
      </c>
      <c r="I32" s="30">
        <v>4</v>
      </c>
      <c r="J32" s="30"/>
      <c r="K32" s="30"/>
      <c r="L32" s="30">
        <v>12</v>
      </c>
      <c r="M32" s="30"/>
      <c r="N32" s="30"/>
      <c r="O32" s="30"/>
      <c r="P32" s="30"/>
      <c r="Q32" s="30"/>
    </row>
    <row r="33" spans="1:90" s="10" customFormat="1" ht="19.5" customHeight="1" x14ac:dyDescent="0.25">
      <c r="A33" s="13" t="s">
        <v>46</v>
      </c>
      <c r="B33" s="13" t="s">
        <v>88</v>
      </c>
      <c r="C33" s="30"/>
      <c r="D33" s="30">
        <v>1</v>
      </c>
      <c r="E33" s="30">
        <v>60</v>
      </c>
      <c r="F33" s="30">
        <v>52</v>
      </c>
      <c r="G33" s="30">
        <v>8</v>
      </c>
      <c r="H33" s="35">
        <v>4</v>
      </c>
      <c r="I33" s="30">
        <v>4</v>
      </c>
      <c r="J33" s="30"/>
      <c r="K33" s="30">
        <v>8</v>
      </c>
      <c r="L33" s="30"/>
      <c r="M33" s="30"/>
      <c r="N33" s="30"/>
      <c r="O33" s="30"/>
      <c r="P33" s="30"/>
      <c r="Q33" s="30"/>
    </row>
    <row r="34" spans="1:90" s="10" customFormat="1" x14ac:dyDescent="0.25">
      <c r="A34" s="13" t="s">
        <v>47</v>
      </c>
      <c r="B34" s="13" t="s">
        <v>87</v>
      </c>
      <c r="C34" s="30"/>
      <c r="D34" s="30">
        <v>2</v>
      </c>
      <c r="E34" s="30">
        <v>90</v>
      </c>
      <c r="F34" s="30">
        <v>76</v>
      </c>
      <c r="G34" s="30">
        <v>14</v>
      </c>
      <c r="H34" s="35">
        <v>20</v>
      </c>
      <c r="I34" s="30">
        <v>6</v>
      </c>
      <c r="J34" s="30"/>
      <c r="K34" s="30"/>
      <c r="L34" s="30">
        <v>14</v>
      </c>
      <c r="M34" s="30"/>
      <c r="N34" s="30"/>
      <c r="O34" s="30"/>
      <c r="P34" s="30"/>
      <c r="Q34" s="30"/>
    </row>
    <row r="35" spans="1:90" s="10" customFormat="1" x14ac:dyDescent="0.25">
      <c r="A35" s="13" t="s">
        <v>80</v>
      </c>
      <c r="B35" s="13" t="s">
        <v>90</v>
      </c>
      <c r="C35" s="30"/>
      <c r="D35" s="30">
        <v>5</v>
      </c>
      <c r="E35" s="30">
        <v>72</v>
      </c>
      <c r="F35" s="30">
        <v>62</v>
      </c>
      <c r="G35" s="30">
        <v>10</v>
      </c>
      <c r="H35" s="35">
        <v>12</v>
      </c>
      <c r="I35" s="30">
        <v>4</v>
      </c>
      <c r="J35" s="30"/>
      <c r="K35" s="30"/>
      <c r="L35" s="30"/>
      <c r="M35" s="30"/>
      <c r="N35" s="30"/>
      <c r="O35" s="30">
        <v>10</v>
      </c>
      <c r="P35" s="30"/>
      <c r="Q35" s="30"/>
    </row>
    <row r="36" spans="1:90" s="34" customFormat="1" ht="15.75" customHeight="1" x14ac:dyDescent="0.25">
      <c r="A36" s="31" t="s">
        <v>81</v>
      </c>
      <c r="B36" s="31" t="s">
        <v>89</v>
      </c>
      <c r="C36" s="8"/>
      <c r="D36" s="8">
        <v>5</v>
      </c>
      <c r="E36" s="8">
        <v>107</v>
      </c>
      <c r="F36" s="8">
        <v>93</v>
      </c>
      <c r="G36" s="8">
        <v>14</v>
      </c>
      <c r="H36" s="17">
        <v>25</v>
      </c>
      <c r="I36" s="8">
        <v>6</v>
      </c>
      <c r="J36" s="8"/>
      <c r="K36" s="8"/>
      <c r="L36" s="8"/>
      <c r="M36" s="8"/>
      <c r="N36" s="8"/>
      <c r="O36" s="8">
        <v>14</v>
      </c>
      <c r="P36" s="8"/>
      <c r="Q36" s="8"/>
      <c r="R36" s="10"/>
    </row>
    <row r="37" spans="1:90" s="34" customFormat="1" ht="31.5" x14ac:dyDescent="0.25">
      <c r="A37" s="31" t="s">
        <v>100</v>
      </c>
      <c r="B37" s="31" t="s">
        <v>44</v>
      </c>
      <c r="C37" s="8"/>
      <c r="D37" s="8">
        <v>5</v>
      </c>
      <c r="E37" s="8">
        <v>90</v>
      </c>
      <c r="F37" s="8">
        <v>78</v>
      </c>
      <c r="G37" s="8">
        <v>12</v>
      </c>
      <c r="H37" s="17">
        <v>20</v>
      </c>
      <c r="I37" s="8">
        <v>10</v>
      </c>
      <c r="J37" s="8"/>
      <c r="K37" s="8"/>
      <c r="L37" s="8"/>
      <c r="M37" s="8"/>
      <c r="N37" s="8"/>
      <c r="O37" s="8">
        <v>12</v>
      </c>
      <c r="P37" s="8"/>
      <c r="Q37" s="8"/>
      <c r="R37" s="10"/>
    </row>
    <row r="38" spans="1:90" s="34" customFormat="1" ht="15.75" customHeight="1" x14ac:dyDescent="0.25">
      <c r="A38" s="31" t="s">
        <v>101</v>
      </c>
      <c r="B38" s="31" t="s">
        <v>48</v>
      </c>
      <c r="C38" s="8"/>
      <c r="D38" s="8">
        <v>1</v>
      </c>
      <c r="E38" s="8">
        <v>102</v>
      </c>
      <c r="F38" s="8">
        <v>92</v>
      </c>
      <c r="G38" s="8">
        <v>10</v>
      </c>
      <c r="H38" s="8"/>
      <c r="I38" s="8">
        <v>4</v>
      </c>
      <c r="J38" s="8"/>
      <c r="K38" s="8">
        <v>10</v>
      </c>
      <c r="L38" s="8"/>
      <c r="M38" s="8"/>
      <c r="N38" s="8"/>
      <c r="O38" s="8"/>
      <c r="P38" s="8"/>
      <c r="Q38" s="8"/>
      <c r="R38" s="10"/>
    </row>
    <row r="39" spans="1:90" s="36" customFormat="1" ht="15.75" customHeight="1" x14ac:dyDescent="0.25">
      <c r="A39" s="18" t="s">
        <v>102</v>
      </c>
      <c r="B39" s="18" t="s">
        <v>113</v>
      </c>
      <c r="C39" s="17"/>
      <c r="D39" s="17"/>
      <c r="E39" s="17">
        <v>60</v>
      </c>
      <c r="F39" s="17">
        <v>52</v>
      </c>
      <c r="G39" s="17">
        <v>8</v>
      </c>
      <c r="H39" s="17">
        <v>40</v>
      </c>
      <c r="I39" s="17"/>
      <c r="J39" s="17"/>
      <c r="K39" s="17"/>
      <c r="L39" s="17"/>
      <c r="M39" s="17"/>
      <c r="N39" s="17"/>
      <c r="O39" s="17"/>
      <c r="P39" s="17">
        <v>8</v>
      </c>
      <c r="Q39" s="17"/>
      <c r="R39" s="19"/>
    </row>
    <row r="40" spans="1:90" s="36" customFormat="1" ht="15.75" customHeight="1" thickBot="1" x14ac:dyDescent="0.3">
      <c r="A40" s="18" t="s">
        <v>103</v>
      </c>
      <c r="B40" s="18" t="s">
        <v>114</v>
      </c>
      <c r="C40" s="17"/>
      <c r="D40" s="17"/>
      <c r="E40" s="17">
        <v>60</v>
      </c>
      <c r="F40" s="17">
        <v>52</v>
      </c>
      <c r="G40" s="17">
        <v>8</v>
      </c>
      <c r="H40" s="17">
        <v>40</v>
      </c>
      <c r="I40" s="17"/>
      <c r="J40" s="17"/>
      <c r="K40" s="17"/>
      <c r="L40" s="17"/>
      <c r="M40" s="17"/>
      <c r="N40" s="17"/>
      <c r="O40" s="17"/>
      <c r="P40" s="17">
        <v>8</v>
      </c>
      <c r="Q40" s="17"/>
      <c r="R40" s="19"/>
    </row>
    <row r="41" spans="1:90" s="12" customFormat="1" ht="21" customHeight="1" thickBot="1" x14ac:dyDescent="0.3">
      <c r="A41" s="20"/>
      <c r="B41" s="21" t="s">
        <v>121</v>
      </c>
      <c r="C41" s="22">
        <v>5</v>
      </c>
      <c r="D41" s="22">
        <v>10</v>
      </c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</row>
    <row r="42" spans="1:90" s="14" customFormat="1" ht="23.25" customHeight="1" x14ac:dyDescent="0.25">
      <c r="A42" s="11" t="s">
        <v>49</v>
      </c>
      <c r="B42" s="11" t="s">
        <v>50</v>
      </c>
      <c r="C42" s="9"/>
      <c r="D42" s="9"/>
      <c r="E42" s="9">
        <f>E43+E47+E51+E56</f>
        <v>1274</v>
      </c>
      <c r="F42" s="9">
        <f t="shared" ref="F42:O42" si="4">F43+F47+F51+F56</f>
        <v>716</v>
      </c>
      <c r="G42" s="9">
        <f t="shared" si="4"/>
        <v>126</v>
      </c>
      <c r="H42" s="9">
        <f t="shared" si="4"/>
        <v>251</v>
      </c>
      <c r="I42" s="9">
        <f t="shared" si="4"/>
        <v>42</v>
      </c>
      <c r="J42" s="9">
        <f t="shared" si="4"/>
        <v>6</v>
      </c>
      <c r="K42" s="9">
        <f t="shared" si="4"/>
        <v>0</v>
      </c>
      <c r="L42" s="9">
        <f t="shared" si="4"/>
        <v>14</v>
      </c>
      <c r="M42" s="9">
        <f t="shared" si="4"/>
        <v>38</v>
      </c>
      <c r="N42" s="9">
        <f t="shared" si="4"/>
        <v>30</v>
      </c>
      <c r="O42" s="9">
        <f t="shared" si="4"/>
        <v>32</v>
      </c>
      <c r="P42" s="9">
        <f t="shared" ref="P42:Q42" si="5">P43+P47+P51</f>
        <v>12</v>
      </c>
      <c r="Q42" s="9">
        <f t="shared" si="5"/>
        <v>0</v>
      </c>
      <c r="R42" s="10"/>
    </row>
    <row r="43" spans="1:90" s="10" customFormat="1" ht="75" customHeight="1" x14ac:dyDescent="0.25">
      <c r="A43" s="15" t="s">
        <v>79</v>
      </c>
      <c r="B43" s="15" t="s">
        <v>104</v>
      </c>
      <c r="C43" s="16">
        <v>5</v>
      </c>
      <c r="D43" s="16"/>
      <c r="E43" s="16">
        <f t="shared" ref="E43:J43" si="6">SUM(E44:E46)</f>
        <v>551</v>
      </c>
      <c r="F43" s="16">
        <f t="shared" si="6"/>
        <v>411</v>
      </c>
      <c r="G43" s="16">
        <f t="shared" si="6"/>
        <v>68</v>
      </c>
      <c r="H43" s="16">
        <f t="shared" si="6"/>
        <v>103</v>
      </c>
      <c r="I43" s="16">
        <f t="shared" si="6"/>
        <v>24</v>
      </c>
      <c r="J43" s="16">
        <f t="shared" si="6"/>
        <v>6</v>
      </c>
      <c r="K43" s="16">
        <f t="shared" ref="K43:L43" si="7">SUM(K44:K45)</f>
        <v>0</v>
      </c>
      <c r="L43" s="16">
        <f t="shared" si="7"/>
        <v>0</v>
      </c>
      <c r="M43" s="16">
        <f>SUM(M44:M45)</f>
        <v>38</v>
      </c>
      <c r="N43" s="16">
        <f t="shared" ref="N43" si="8">SUM(N44:N45)</f>
        <v>30</v>
      </c>
      <c r="O43" s="16">
        <f t="shared" ref="O43:P43" si="9">SUM(O44:O45)</f>
        <v>0</v>
      </c>
      <c r="P43" s="16">
        <f t="shared" si="9"/>
        <v>0</v>
      </c>
      <c r="Q43" s="16">
        <f t="shared" ref="Q43" si="10">SUM(Q44:Q45)</f>
        <v>0</v>
      </c>
    </row>
    <row r="44" spans="1:90" s="10" customFormat="1" ht="53.25" customHeight="1" x14ac:dyDescent="0.25">
      <c r="A44" s="37" t="s">
        <v>51</v>
      </c>
      <c r="B44" s="27" t="s">
        <v>105</v>
      </c>
      <c r="C44" s="8">
        <v>4</v>
      </c>
      <c r="D44" s="8"/>
      <c r="E44" s="8">
        <v>284</v>
      </c>
      <c r="F44" s="8">
        <v>244</v>
      </c>
      <c r="G44" s="8">
        <v>40</v>
      </c>
      <c r="H44" s="17">
        <v>63</v>
      </c>
      <c r="I44" s="8">
        <v>14</v>
      </c>
      <c r="J44" s="8">
        <v>6</v>
      </c>
      <c r="K44" s="8"/>
      <c r="L44" s="8"/>
      <c r="M44" s="8">
        <v>10</v>
      </c>
      <c r="N44" s="8">
        <v>30</v>
      </c>
      <c r="O44" s="8"/>
      <c r="P44" s="8"/>
      <c r="Q44" s="8"/>
      <c r="R44" s="19"/>
    </row>
    <row r="45" spans="1:90" s="10" customFormat="1" ht="53.25" customHeight="1" x14ac:dyDescent="0.25">
      <c r="A45" s="37" t="s">
        <v>106</v>
      </c>
      <c r="B45" s="27" t="s">
        <v>107</v>
      </c>
      <c r="C45" s="8">
        <v>3</v>
      </c>
      <c r="D45" s="8"/>
      <c r="E45" s="8">
        <v>195</v>
      </c>
      <c r="F45" s="8">
        <v>167</v>
      </c>
      <c r="G45" s="8">
        <v>28</v>
      </c>
      <c r="H45" s="17">
        <v>40</v>
      </c>
      <c r="I45" s="8">
        <v>10</v>
      </c>
      <c r="J45" s="8"/>
      <c r="K45" s="8"/>
      <c r="L45" s="8"/>
      <c r="M45" s="8">
        <v>28</v>
      </c>
      <c r="N45" s="8"/>
      <c r="O45" s="8"/>
      <c r="P45" s="8"/>
      <c r="Q45" s="8"/>
      <c r="R45" s="19"/>
    </row>
    <row r="46" spans="1:90" s="10" customFormat="1" ht="15" customHeight="1" x14ac:dyDescent="0.25">
      <c r="A46" s="31" t="s">
        <v>52</v>
      </c>
      <c r="B46" s="31" t="s">
        <v>53</v>
      </c>
      <c r="C46" s="8"/>
      <c r="D46" s="8">
        <v>5</v>
      </c>
      <c r="E46" s="8">
        <v>72</v>
      </c>
      <c r="F46" s="8"/>
      <c r="G46" s="8"/>
      <c r="H46" s="17"/>
      <c r="I46" s="8"/>
      <c r="J46" s="8"/>
      <c r="K46" s="8"/>
      <c r="L46" s="8"/>
      <c r="M46" s="8"/>
      <c r="N46" s="8"/>
      <c r="O46" s="8">
        <v>72</v>
      </c>
      <c r="P46" s="8"/>
      <c r="Q46" s="8"/>
      <c r="R46" s="19"/>
    </row>
    <row r="47" spans="1:90" s="10" customFormat="1" ht="75.75" customHeight="1" x14ac:dyDescent="0.25">
      <c r="A47" s="11" t="s">
        <v>54</v>
      </c>
      <c r="B47" s="11" t="s">
        <v>108</v>
      </c>
      <c r="C47" s="9">
        <v>6</v>
      </c>
      <c r="D47" s="9"/>
      <c r="E47" s="9">
        <f>SUM(E48:E50)</f>
        <v>435</v>
      </c>
      <c r="F47" s="9">
        <f t="shared" ref="F47:J47" si="11">SUM(F48:F50)</f>
        <v>211</v>
      </c>
      <c r="G47" s="9">
        <f t="shared" si="11"/>
        <v>44</v>
      </c>
      <c r="H47" s="9">
        <f t="shared" si="11"/>
        <v>76</v>
      </c>
      <c r="I47" s="9">
        <f t="shared" si="11"/>
        <v>18</v>
      </c>
      <c r="J47" s="9">
        <f t="shared" si="11"/>
        <v>0</v>
      </c>
      <c r="K47" s="9">
        <f>SUM(K48)</f>
        <v>0</v>
      </c>
      <c r="L47" s="9">
        <f t="shared" ref="L47:Q47" si="12">SUM(L48)</f>
        <v>0</v>
      </c>
      <c r="M47" s="9">
        <f t="shared" si="12"/>
        <v>0</v>
      </c>
      <c r="N47" s="9">
        <f t="shared" si="12"/>
        <v>0</v>
      </c>
      <c r="O47" s="9">
        <f t="shared" si="12"/>
        <v>32</v>
      </c>
      <c r="P47" s="9">
        <f t="shared" si="12"/>
        <v>12</v>
      </c>
      <c r="Q47" s="9">
        <f t="shared" si="12"/>
        <v>0</v>
      </c>
      <c r="R47" s="12"/>
    </row>
    <row r="48" spans="1:90" s="10" customFormat="1" ht="61.5" customHeight="1" x14ac:dyDescent="0.25">
      <c r="A48" s="31" t="s">
        <v>55</v>
      </c>
      <c r="B48" s="37" t="s">
        <v>109</v>
      </c>
      <c r="C48" s="8">
        <v>6</v>
      </c>
      <c r="D48" s="8"/>
      <c r="E48" s="8">
        <v>255</v>
      </c>
      <c r="F48" s="8">
        <v>211</v>
      </c>
      <c r="G48" s="8">
        <v>44</v>
      </c>
      <c r="H48" s="17">
        <v>76</v>
      </c>
      <c r="I48" s="8">
        <v>18</v>
      </c>
      <c r="J48" s="8"/>
      <c r="K48" s="8"/>
      <c r="L48" s="8"/>
      <c r="M48" s="8"/>
      <c r="N48" s="8"/>
      <c r="O48" s="8">
        <v>32</v>
      </c>
      <c r="P48" s="8">
        <v>12</v>
      </c>
      <c r="Q48" s="8"/>
    </row>
    <row r="49" spans="1:90" s="10" customFormat="1" ht="15" customHeight="1" x14ac:dyDescent="0.25">
      <c r="A49" s="31" t="s">
        <v>56</v>
      </c>
      <c r="B49" s="31" t="s">
        <v>53</v>
      </c>
      <c r="C49" s="8"/>
      <c r="D49" s="8">
        <v>6</v>
      </c>
      <c r="E49" s="8">
        <v>72</v>
      </c>
      <c r="F49" s="8"/>
      <c r="G49" s="8"/>
      <c r="H49" s="17"/>
      <c r="I49" s="8"/>
      <c r="J49" s="8"/>
      <c r="K49" s="8"/>
      <c r="L49" s="8"/>
      <c r="M49" s="8"/>
      <c r="N49" s="8"/>
      <c r="O49" s="8"/>
      <c r="P49" s="8">
        <v>72</v>
      </c>
      <c r="Q49" s="8"/>
    </row>
    <row r="50" spans="1:90" s="10" customFormat="1" ht="44.25" customHeight="1" x14ac:dyDescent="0.25">
      <c r="A50" s="31" t="s">
        <v>112</v>
      </c>
      <c r="B50" s="31" t="s">
        <v>119</v>
      </c>
      <c r="C50" s="8"/>
      <c r="D50" s="8">
        <v>6</v>
      </c>
      <c r="E50" s="8">
        <v>108</v>
      </c>
      <c r="F50" s="8"/>
      <c r="G50" s="8"/>
      <c r="H50" s="17"/>
      <c r="I50" s="8"/>
      <c r="J50" s="8"/>
      <c r="K50" s="8"/>
      <c r="L50" s="8"/>
      <c r="M50" s="8"/>
      <c r="N50" s="8"/>
      <c r="O50" s="8"/>
      <c r="P50" s="8">
        <v>108</v>
      </c>
      <c r="Q50" s="8"/>
    </row>
    <row r="51" spans="1:90" s="19" customFormat="1" ht="31.5" x14ac:dyDescent="0.25">
      <c r="A51" s="25" t="s">
        <v>57</v>
      </c>
      <c r="B51" s="25" t="s">
        <v>120</v>
      </c>
      <c r="C51" s="24">
        <v>2</v>
      </c>
      <c r="D51" s="24"/>
      <c r="E51" s="24">
        <f>SUM(E52:E53)</f>
        <v>144</v>
      </c>
      <c r="F51" s="24">
        <f t="shared" ref="F51:J51" si="13">SUM(F52:F53)</f>
        <v>94</v>
      </c>
      <c r="G51" s="24">
        <f t="shared" si="13"/>
        <v>14</v>
      </c>
      <c r="H51" s="24">
        <f t="shared" si="13"/>
        <v>72</v>
      </c>
      <c r="I51" s="24">
        <f t="shared" si="13"/>
        <v>0</v>
      </c>
      <c r="J51" s="24">
        <f t="shared" si="13"/>
        <v>0</v>
      </c>
      <c r="K51" s="24">
        <f>SUM(K52)</f>
        <v>0</v>
      </c>
      <c r="L51" s="24">
        <f t="shared" ref="L51:Q51" si="14">SUM(L52)</f>
        <v>14</v>
      </c>
      <c r="M51" s="24">
        <f t="shared" si="14"/>
        <v>0</v>
      </c>
      <c r="N51" s="24">
        <f t="shared" si="14"/>
        <v>0</v>
      </c>
      <c r="O51" s="24">
        <f t="shared" si="14"/>
        <v>0</v>
      </c>
      <c r="P51" s="24">
        <f t="shared" si="14"/>
        <v>0</v>
      </c>
      <c r="Q51" s="24">
        <f t="shared" si="14"/>
        <v>0</v>
      </c>
      <c r="R51" s="10"/>
    </row>
    <row r="52" spans="1:90" s="19" customFormat="1" ht="15" customHeight="1" x14ac:dyDescent="0.25">
      <c r="A52" s="18" t="s">
        <v>110</v>
      </c>
      <c r="B52" s="18" t="s">
        <v>78</v>
      </c>
      <c r="C52" s="17"/>
      <c r="D52" s="17">
        <v>2</v>
      </c>
      <c r="E52" s="17">
        <v>108</v>
      </c>
      <c r="F52" s="17">
        <v>94</v>
      </c>
      <c r="G52" s="17">
        <v>14</v>
      </c>
      <c r="H52" s="17">
        <v>72</v>
      </c>
      <c r="I52" s="17"/>
      <c r="J52" s="17"/>
      <c r="K52" s="17"/>
      <c r="L52" s="17">
        <v>14</v>
      </c>
      <c r="M52" s="17"/>
      <c r="N52" s="17"/>
      <c r="O52" s="17"/>
      <c r="P52" s="17"/>
      <c r="Q52" s="17"/>
      <c r="R52" s="10"/>
    </row>
    <row r="53" spans="1:90" s="19" customFormat="1" ht="15" customHeight="1" thickBot="1" x14ac:dyDescent="0.3">
      <c r="A53" s="18" t="s">
        <v>111</v>
      </c>
      <c r="B53" s="18" t="s">
        <v>53</v>
      </c>
      <c r="C53" s="17"/>
      <c r="D53" s="17">
        <v>2</v>
      </c>
      <c r="E53" s="17">
        <v>36</v>
      </c>
      <c r="F53" s="17"/>
      <c r="G53" s="17"/>
      <c r="H53" s="17"/>
      <c r="I53" s="17"/>
      <c r="J53" s="17"/>
      <c r="K53" s="17"/>
      <c r="L53" s="17">
        <v>36</v>
      </c>
      <c r="M53" s="17"/>
      <c r="N53" s="17"/>
      <c r="O53" s="17"/>
      <c r="P53" s="17"/>
      <c r="Q53" s="17"/>
      <c r="R53" s="10"/>
    </row>
    <row r="54" spans="1:90" s="12" customFormat="1" ht="21" customHeight="1" thickBot="1" x14ac:dyDescent="0.3">
      <c r="A54" s="20"/>
      <c r="B54" s="21" t="s">
        <v>121</v>
      </c>
      <c r="C54" s="22">
        <v>6</v>
      </c>
      <c r="D54" s="22">
        <v>1</v>
      </c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</row>
    <row r="55" spans="1:90" s="12" customFormat="1" ht="28.5" customHeight="1" x14ac:dyDescent="0.25">
      <c r="A55" s="52" t="s">
        <v>58</v>
      </c>
      <c r="B55" s="52"/>
      <c r="C55" s="9">
        <v>11</v>
      </c>
      <c r="D55" s="9">
        <v>19</v>
      </c>
      <c r="E55" s="9"/>
      <c r="F55" s="9"/>
      <c r="G55" s="9"/>
      <c r="H55" s="9"/>
      <c r="I55" s="9"/>
      <c r="J55" s="9"/>
      <c r="K55" s="9">
        <f t="shared" ref="K55:Q55" si="15">K10+K19+K23+K42</f>
        <v>80</v>
      </c>
      <c r="L55" s="9">
        <f t="shared" si="15"/>
        <v>80</v>
      </c>
      <c r="M55" s="9">
        <f t="shared" si="15"/>
        <v>80</v>
      </c>
      <c r="N55" s="9">
        <f t="shared" si="15"/>
        <v>80</v>
      </c>
      <c r="O55" s="9">
        <f t="shared" si="15"/>
        <v>80</v>
      </c>
      <c r="P55" s="9">
        <f t="shared" si="15"/>
        <v>80</v>
      </c>
      <c r="Q55" s="9">
        <f t="shared" si="15"/>
        <v>0</v>
      </c>
      <c r="R55" s="10"/>
    </row>
    <row r="56" spans="1:90" s="10" customFormat="1" ht="30.75" customHeight="1" x14ac:dyDescent="0.25">
      <c r="A56" s="11" t="s">
        <v>59</v>
      </c>
      <c r="B56" s="11" t="s">
        <v>60</v>
      </c>
      <c r="C56" s="11"/>
      <c r="D56" s="8">
        <v>6</v>
      </c>
      <c r="E56" s="8">
        <v>144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>
        <v>144</v>
      </c>
      <c r="Q56" s="9" t="s">
        <v>116</v>
      </c>
    </row>
    <row r="57" spans="1:90" s="10" customFormat="1" ht="36" customHeight="1" x14ac:dyDescent="0.25">
      <c r="A57" s="11" t="s">
        <v>61</v>
      </c>
      <c r="B57" s="11" t="s">
        <v>62</v>
      </c>
      <c r="C57" s="11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9" t="s">
        <v>117</v>
      </c>
    </row>
    <row r="58" spans="1:90" s="10" customFormat="1" ht="49.5" customHeight="1" x14ac:dyDescent="0.25">
      <c r="A58" s="11" t="s">
        <v>63</v>
      </c>
      <c r="B58" s="11" t="s">
        <v>64</v>
      </c>
      <c r="C58" s="11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9" t="s">
        <v>116</v>
      </c>
    </row>
    <row r="59" spans="1:90" s="10" customFormat="1" ht="48" customHeight="1" x14ac:dyDescent="0.25">
      <c r="A59" s="7" t="s">
        <v>65</v>
      </c>
      <c r="B59" s="7" t="s">
        <v>66</v>
      </c>
      <c r="C59" s="7"/>
      <c r="D59" s="30"/>
      <c r="E59" s="30"/>
      <c r="F59" s="30"/>
      <c r="G59" s="8"/>
      <c r="H59" s="8"/>
      <c r="I59" s="8"/>
      <c r="J59" s="8"/>
      <c r="K59" s="8"/>
      <c r="L59" s="8"/>
      <c r="M59" s="8"/>
      <c r="N59" s="8"/>
      <c r="O59" s="8"/>
      <c r="P59" s="8"/>
      <c r="Q59" s="9" t="s">
        <v>118</v>
      </c>
    </row>
    <row r="60" spans="1:90" s="10" customFormat="1" ht="15" customHeight="1" x14ac:dyDescent="0.25">
      <c r="A60" s="53"/>
      <c r="B60" s="54"/>
      <c r="C60" s="54"/>
      <c r="D60" s="54"/>
      <c r="E60" s="54"/>
      <c r="F60" s="55"/>
      <c r="G60" s="51" t="s">
        <v>58</v>
      </c>
      <c r="H60" s="62"/>
      <c r="I60" s="49" t="s">
        <v>70</v>
      </c>
      <c r="J60" s="50"/>
      <c r="K60" s="13"/>
      <c r="L60" s="13"/>
      <c r="M60" s="46"/>
      <c r="N60" s="46"/>
      <c r="O60" s="46"/>
      <c r="P60" s="46"/>
      <c r="Q60" s="46"/>
    </row>
    <row r="61" spans="1:90" s="10" customFormat="1" ht="31.5" customHeight="1" x14ac:dyDescent="0.25">
      <c r="A61" s="56" t="s">
        <v>122</v>
      </c>
      <c r="B61" s="57"/>
      <c r="C61" s="57"/>
      <c r="D61" s="57"/>
      <c r="E61" s="57"/>
      <c r="F61" s="58"/>
      <c r="G61" s="51"/>
      <c r="H61" s="63"/>
      <c r="I61" s="49"/>
      <c r="J61" s="50"/>
      <c r="K61" s="26"/>
      <c r="L61" s="26"/>
      <c r="M61" s="47"/>
      <c r="N61" s="47"/>
      <c r="O61" s="47"/>
      <c r="P61" s="47"/>
      <c r="Q61" s="47"/>
    </row>
    <row r="62" spans="1:90" s="10" customFormat="1" x14ac:dyDescent="0.25">
      <c r="A62" s="56"/>
      <c r="B62" s="57"/>
      <c r="C62" s="57"/>
      <c r="D62" s="57"/>
      <c r="E62" s="57"/>
      <c r="F62" s="58"/>
      <c r="G62" s="51"/>
      <c r="H62" s="63"/>
      <c r="I62" s="49"/>
      <c r="J62" s="50"/>
      <c r="K62" s="26"/>
      <c r="L62" s="26"/>
      <c r="M62" s="47"/>
      <c r="N62" s="47"/>
      <c r="O62" s="47"/>
      <c r="P62" s="47"/>
      <c r="Q62" s="47"/>
    </row>
    <row r="63" spans="1:90" s="10" customFormat="1" x14ac:dyDescent="0.25">
      <c r="A63" s="59" t="s">
        <v>62</v>
      </c>
      <c r="B63" s="60"/>
      <c r="C63" s="60"/>
      <c r="D63" s="60"/>
      <c r="E63" s="60"/>
      <c r="F63" s="61"/>
      <c r="G63" s="51"/>
      <c r="H63" s="63"/>
      <c r="I63" s="49"/>
      <c r="J63" s="50"/>
      <c r="K63" s="27"/>
      <c r="L63" s="27"/>
      <c r="M63" s="48"/>
      <c r="N63" s="48"/>
      <c r="O63" s="48"/>
      <c r="P63" s="48"/>
      <c r="Q63" s="48"/>
    </row>
    <row r="64" spans="1:90" s="10" customFormat="1" x14ac:dyDescent="0.25">
      <c r="A64" s="59" t="s">
        <v>67</v>
      </c>
      <c r="B64" s="60"/>
      <c r="C64" s="60"/>
      <c r="D64" s="60"/>
      <c r="E64" s="60"/>
      <c r="F64" s="61"/>
      <c r="G64" s="51"/>
      <c r="H64" s="63"/>
      <c r="I64" s="49" t="s">
        <v>71</v>
      </c>
      <c r="J64" s="50"/>
      <c r="K64" s="31"/>
      <c r="L64" s="31">
        <v>36</v>
      </c>
      <c r="M64" s="8"/>
      <c r="N64" s="8"/>
      <c r="O64" s="8">
        <v>72</v>
      </c>
      <c r="P64" s="8">
        <v>72</v>
      </c>
      <c r="Q64" s="8"/>
      <c r="R64" s="10">
        <f>SUM(L64:Q64)</f>
        <v>180</v>
      </c>
    </row>
    <row r="65" spans="1:18" s="10" customFormat="1" ht="31.5" customHeight="1" x14ac:dyDescent="0.25">
      <c r="A65" s="56" t="s">
        <v>68</v>
      </c>
      <c r="B65" s="57"/>
      <c r="C65" s="57"/>
      <c r="D65" s="57"/>
      <c r="E65" s="57"/>
      <c r="F65" s="58"/>
      <c r="G65" s="51"/>
      <c r="H65" s="63"/>
      <c r="I65" s="49" t="s">
        <v>72</v>
      </c>
      <c r="J65" s="50"/>
      <c r="K65" s="31"/>
      <c r="L65" s="31"/>
      <c r="M65" s="8"/>
      <c r="N65" s="8"/>
      <c r="O65" s="8"/>
      <c r="P65" s="8">
        <v>108</v>
      </c>
      <c r="Q65" s="8"/>
      <c r="R65" s="10">
        <f>SUM(L65:Q65)</f>
        <v>108</v>
      </c>
    </row>
    <row r="66" spans="1:18" s="10" customFormat="1" ht="31.5" customHeight="1" x14ac:dyDescent="0.25">
      <c r="A66" s="56" t="s">
        <v>69</v>
      </c>
      <c r="B66" s="57"/>
      <c r="C66" s="57"/>
      <c r="D66" s="57"/>
      <c r="E66" s="57"/>
      <c r="F66" s="58"/>
      <c r="G66" s="51"/>
      <c r="H66" s="63"/>
      <c r="I66" s="49" t="s">
        <v>73</v>
      </c>
      <c r="J66" s="50"/>
      <c r="K66" s="31"/>
      <c r="L66" s="31"/>
      <c r="M66" s="8"/>
      <c r="N66" s="8"/>
      <c r="O66" s="8"/>
      <c r="P66" s="8">
        <v>144</v>
      </c>
      <c r="Q66" s="8"/>
    </row>
    <row r="67" spans="1:18" s="10" customFormat="1" ht="63" customHeight="1" x14ac:dyDescent="0.25">
      <c r="A67" s="50" t="s">
        <v>123</v>
      </c>
      <c r="B67" s="50"/>
      <c r="C67" s="50"/>
      <c r="D67" s="50"/>
      <c r="E67" s="50"/>
      <c r="F67" s="50"/>
      <c r="G67" s="51"/>
      <c r="H67" s="63"/>
      <c r="I67" s="49" t="s">
        <v>74</v>
      </c>
      <c r="J67" s="50"/>
      <c r="K67" s="31">
        <v>1</v>
      </c>
      <c r="L67" s="31">
        <v>1</v>
      </c>
      <c r="M67" s="8">
        <v>3</v>
      </c>
      <c r="N67" s="8">
        <v>3</v>
      </c>
      <c r="O67" s="8">
        <v>1</v>
      </c>
      <c r="P67" s="8">
        <v>2</v>
      </c>
      <c r="Q67" s="8"/>
      <c r="R67" s="10">
        <f>SUM(K67:Q67)</f>
        <v>11</v>
      </c>
    </row>
    <row r="68" spans="1:18" s="10" customFormat="1" ht="31.5" customHeight="1" x14ac:dyDescent="0.25">
      <c r="A68" s="50" t="s">
        <v>124</v>
      </c>
      <c r="B68" s="50"/>
      <c r="C68" s="50"/>
      <c r="D68" s="50"/>
      <c r="E68" s="50"/>
      <c r="F68" s="50"/>
      <c r="G68" s="51"/>
      <c r="H68" s="64"/>
      <c r="I68" s="49" t="s">
        <v>75</v>
      </c>
      <c r="J68" s="50"/>
      <c r="K68" s="28">
        <v>6</v>
      </c>
      <c r="L68" s="28">
        <v>4</v>
      </c>
      <c r="M68" s="8">
        <v>1</v>
      </c>
      <c r="N68" s="8">
        <v>0</v>
      </c>
      <c r="O68" s="8">
        <v>3</v>
      </c>
      <c r="P68" s="8">
        <v>5</v>
      </c>
      <c r="Q68" s="8"/>
      <c r="R68" s="10">
        <f>SUM(K68:Q68)</f>
        <v>19</v>
      </c>
    </row>
  </sheetData>
  <mergeCells count="39">
    <mergeCell ref="M60:M63"/>
    <mergeCell ref="N60:N63"/>
    <mergeCell ref="O60:O63"/>
    <mergeCell ref="A67:F67"/>
    <mergeCell ref="A68:F68"/>
    <mergeCell ref="H60:H68"/>
    <mergeCell ref="I64:J64"/>
    <mergeCell ref="I65:J65"/>
    <mergeCell ref="I66:J66"/>
    <mergeCell ref="I60:J63"/>
    <mergeCell ref="A65:F65"/>
    <mergeCell ref="A66:F66"/>
    <mergeCell ref="P60:P63"/>
    <mergeCell ref="Q60:Q63"/>
    <mergeCell ref="I67:J67"/>
    <mergeCell ref="I68:J68"/>
    <mergeCell ref="A1:A7"/>
    <mergeCell ref="B1:B7"/>
    <mergeCell ref="D1:D7"/>
    <mergeCell ref="E1:J1"/>
    <mergeCell ref="C1:C7"/>
    <mergeCell ref="G60:G68"/>
    <mergeCell ref="A55:B55"/>
    <mergeCell ref="A60:F60"/>
    <mergeCell ref="A61:F61"/>
    <mergeCell ref="A62:F62"/>
    <mergeCell ref="A63:F63"/>
    <mergeCell ref="A64:F64"/>
    <mergeCell ref="M1:Q1"/>
    <mergeCell ref="E2:E7"/>
    <mergeCell ref="F2:F7"/>
    <mergeCell ref="G2:J2"/>
    <mergeCell ref="M2:N2"/>
    <mergeCell ref="O2:P2"/>
    <mergeCell ref="G3:G7"/>
    <mergeCell ref="I4:I7"/>
    <mergeCell ref="H3:J3"/>
    <mergeCell ref="J4:J7"/>
    <mergeCell ref="H4:H7"/>
  </mergeCells>
  <pageMargins left="0.59055118110236227" right="0.59055118110236227" top="0.55118110236220474" bottom="0.55118110236220474" header="0.31496062992125984" footer="0.31496062992125984"/>
  <pageSetup paperSize="9" scale="70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2022-10-05T09:45:29Z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96682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